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7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<sst xmlns="http://schemas.openxmlformats.org/spreadsheetml/2006/main" count="27">
  <si>
    <t xml:space="preserve">Приложение N 4
к Порядку определения начальной (максимальной)
цены контракта, цены контракта, заключаемого с
единственным поставщиком (подрядчиком,
исполнителем), начальной цены единицы товара,
работы, услуги при осуществлении закупок в сфере
градостроительной деятельности (за исключением
территориального планирования), утвержденному
приказом Министерства строительства
и жилищно-коммунального хозяйства
Российской Федерации
от 23 декабря 2019 года № 841/пр
</t>
  </si>
  <si>
    <t xml:space="preserve">              Расчет начальной (максимальной) цены контракта при осуществлении закупок на выполнение подрядных работ по капитальному ремонту объектов капитального строительства</t>
  </si>
  <si>
    <t>по объекту: капитальный ремонт актового зала в здании МБОУ "Школа № 1"</t>
  </si>
  <si>
    <t>по адресу: г. Москва, ул. Школьная, д. 1</t>
  </si>
  <si>
    <r>
      <t xml:space="preserve">   1. Утвержденный локальный сметный расчет на сумму 1 323 235,20</t>
    </r>
    <r>
      <rPr>
        <sz val="14"/>
        <color rgb="FFFF0000"/>
        <rFont val="Times New Roman"/>
        <charset val="204"/>
      </rPr>
      <t xml:space="preserve"> </t>
    </r>
    <r>
      <rPr>
        <sz val="14"/>
        <rFont val="Times New Roman"/>
        <charset val="204"/>
      </rPr>
      <t>руб. с учетом НДС</t>
    </r>
  </si>
  <si>
    <t>Наименование 
работ и затрат</t>
  </si>
  <si>
    <r>
      <rPr>
        <sz val="12"/>
        <color theme="1"/>
        <rFont val="Times New Roman"/>
        <charset val="204"/>
      </rPr>
      <t xml:space="preserve">Стоимость работ в ценах на дату утверждения сметной 
документации 
</t>
    </r>
    <r>
      <rPr>
        <sz val="12"/>
        <rFont val="Times New Roman"/>
        <charset val="204"/>
      </rPr>
      <t xml:space="preserve"> 1 квартал 2022г</t>
    </r>
    <r>
      <rPr>
        <sz val="12"/>
        <color theme="1"/>
        <rFont val="Times New Roman"/>
        <charset val="204"/>
      </rPr>
      <t xml:space="preserve">
руб.</t>
    </r>
  </si>
  <si>
    <t>Индекс  фактической 
инфляции</t>
  </si>
  <si>
    <t>Стоимость работ в ценах на дату формирования начальной
(максимальной) цены контракта
2 квартал 2022г</t>
  </si>
  <si>
    <t>Индекс прогнозный 
инфляции на период 
выполнения работ</t>
  </si>
  <si>
    <t>Начальная (максимальная)
 цена контракта 
с учетом индекса прогнозной 
инфляции на период 
выполнения работ</t>
  </si>
  <si>
    <t>Строительно-монтажные работы</t>
  </si>
  <si>
    <t>Стоимость оборудования</t>
  </si>
  <si>
    <t>Пусконаладочные работы</t>
  </si>
  <si>
    <t xml:space="preserve">Затраты на осуществление работ вахтовым методом, командирование рабочих, перебазирование строительно-
монтажных организаций
</t>
  </si>
  <si>
    <t>Удорожание работ в зимнее время</t>
  </si>
  <si>
    <t>Иные прочие работы и затраты</t>
  </si>
  <si>
    <t>Резерв средств на непредвиденные работы и затраты (если это предусмотрено контрактом)</t>
  </si>
  <si>
    <t>Стоимость без учета НДС</t>
  </si>
  <si>
    <t xml:space="preserve">НДС (20%) </t>
  </si>
  <si>
    <t xml:space="preserve">Стоимость с учетом НДС </t>
  </si>
  <si>
    <r>
      <rPr>
        <sz val="14"/>
        <color theme="1"/>
        <rFont val="Times New Roman"/>
        <charset val="204"/>
      </rPr>
      <t xml:space="preserve">Расчет индекса фактической инфляции: октябрь 2021 г. - 1,0048, ноябрь 2021 - 1,0065, декабрь 2021 - 1,0071, январь 2022 - 1,007, февраль 2022 - 1,009, март 2022 - 1,0451. Итого Индекс фактической инфляции - 1,0815.                           Расчет индекса прогнозной инфляции: </t>
    </r>
    <r>
      <rPr>
        <vertAlign val="superscript"/>
        <sz val="14"/>
        <color theme="1"/>
        <rFont val="Times New Roman"/>
        <charset val="204"/>
      </rPr>
      <t>12</t>
    </r>
    <r>
      <rPr>
        <sz val="14"/>
        <color theme="1"/>
        <rFont val="Times New Roman"/>
        <charset val="204"/>
      </rPr>
      <t>√ 103,7 = 1,0030. (1,0030</t>
    </r>
    <r>
      <rPr>
        <vertAlign val="superscript"/>
        <sz val="14"/>
        <color theme="1"/>
        <rFont val="Times New Roman"/>
        <charset val="204"/>
      </rPr>
      <t>3</t>
    </r>
    <r>
      <rPr>
        <sz val="14"/>
        <color theme="1"/>
        <rFont val="Times New Roman"/>
        <charset val="204"/>
      </rPr>
      <t xml:space="preserve"> (апрель-июнь)+1,0030</t>
    </r>
    <r>
      <rPr>
        <vertAlign val="superscript"/>
        <sz val="14"/>
        <color theme="1"/>
        <rFont val="Times New Roman"/>
        <charset val="204"/>
      </rPr>
      <t>4</t>
    </r>
    <r>
      <rPr>
        <sz val="14"/>
        <color theme="1"/>
        <rFont val="Times New Roman"/>
        <charset val="204"/>
      </rPr>
      <t xml:space="preserve"> (апрель-июль))/2=1,0105</t>
    </r>
  </si>
  <si>
    <r>
      <rPr>
        <sz val="14"/>
        <color theme="1"/>
        <rFont val="Times New Roman"/>
        <charset val="204"/>
      </rPr>
      <t xml:space="preserve">Начальная (максимальная) цена контракта составляет </t>
    </r>
    <r>
      <rPr>
        <b/>
        <sz val="16"/>
        <color theme="1"/>
        <rFont val="Times New Roman"/>
        <charset val="204"/>
      </rPr>
      <t xml:space="preserve">1 446 105 руб. 20 коп  </t>
    </r>
  </si>
  <si>
    <t>Продолжительность строительства - 26 дней.</t>
  </si>
  <si>
    <t>Начало строительства - 20.06.2022г</t>
  </si>
  <si>
    <t>Окончание строительства - 15.07.2022г</t>
  </si>
  <si>
    <t>Директор МБОУ "Школа № 1"                                                                                  А.А. Антонова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</si>
</sst>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0_)"/>
    <numFmt numFmtId="178" formatCode="0.00000"/>
    <numFmt numFmtId="179" formatCode="_ * #,##0_ ;_ * \-#,##0_ ;_ * &quot;-&quot;_ ;_ @_ "/>
  </numFmts>
  <fonts count="38">
    <font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1"/>
      <color theme="1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4"/>
      <color rgb="FFFF0000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9"/>
      <name val="Arial"/>
      <charset val="204"/>
    </font>
    <font>
      <sz val="10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sz val="10"/>
      <name val="Courier"/>
      <charset val="204"/>
    </font>
    <font>
      <sz val="11"/>
      <color theme="1"/>
      <name val="Calibri"/>
      <charset val="20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8"/>
      <color theme="1"/>
      <name val="Arial"/>
      <charset val="204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vertAlign val="superscript"/>
      <sz val="14"/>
      <color theme="1"/>
      <name val="Times New Roman"/>
      <charset val="204"/>
    </font>
    <font>
      <b/>
      <sz val="16"/>
      <color theme="1"/>
      <name val="Times New Roman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6">
    <xf numFmtId="0" fontId="0" fillId="0" borderId="0"/>
    <xf numFmtId="0" fontId="10" fillId="24" borderId="0" applyNumberFormat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177" fontId="16" fillId="0" borderId="0"/>
    <xf numFmtId="176" fontId="9" fillId="0" borderId="0" applyFont="0" applyFill="0" applyBorder="0" applyAlignment="0" applyProtection="0">
      <alignment vertical="center"/>
    </xf>
    <xf numFmtId="0" fontId="13" fillId="0" borderId="0"/>
    <xf numFmtId="0" fontId="10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9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top"/>
    </xf>
    <xf numFmtId="0" fontId="13" fillId="0" borderId="1">
      <alignment horizontal="center"/>
    </xf>
    <xf numFmtId="0" fontId="29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2" fontId="15" fillId="0" borderId="0">
      <alignment horizontal="right" vertical="top"/>
    </xf>
    <xf numFmtId="0" fontId="19" fillId="0" borderId="0" applyNumberFormat="0" applyFill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34" fillId="28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0" borderId="0">
      <alignment vertical="top"/>
    </xf>
    <xf numFmtId="0" fontId="13" fillId="0" borderId="0"/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0"/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/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>
      <alignment horizontal="right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1">
      <alignment horizontal="center"/>
    </xf>
    <xf numFmtId="0" fontId="14" fillId="0" borderId="0">
      <alignment vertical="top"/>
    </xf>
    <xf numFmtId="0" fontId="12" fillId="0" borderId="0">
      <alignment horizontal="right" vertical="top" wrapText="1"/>
    </xf>
    <xf numFmtId="0" fontId="13" fillId="0" borderId="0"/>
    <xf numFmtId="0" fontId="13" fillId="0" borderId="1" applyFill="0" applyProtection="0">
      <alignment horizontal="center"/>
    </xf>
    <xf numFmtId="0" fontId="14" fillId="0" borderId="0"/>
    <xf numFmtId="177" fontId="16" fillId="0" borderId="0"/>
    <xf numFmtId="0" fontId="17" fillId="0" borderId="0"/>
    <xf numFmtId="0" fontId="14" fillId="0" borderId="0"/>
    <xf numFmtId="0" fontId="14" fillId="0" borderId="0" applyProtection="0"/>
    <xf numFmtId="0" fontId="13" fillId="0" borderId="1">
      <alignment horizontal="center"/>
    </xf>
    <xf numFmtId="0" fontId="13" fillId="0" borderId="0"/>
    <xf numFmtId="0" fontId="13" fillId="0" borderId="1">
      <alignment horizontal="center" wrapText="1"/>
    </xf>
    <xf numFmtId="0" fontId="13" fillId="0" borderId="1">
      <alignment horizontal="center" wrapText="1"/>
    </xf>
    <xf numFmtId="0" fontId="13" fillId="0" borderId="1">
      <alignment horizontal="center"/>
    </xf>
    <xf numFmtId="0" fontId="13" fillId="0" borderId="0">
      <alignment horizontal="left" vertical="top"/>
    </xf>
    <xf numFmtId="0" fontId="13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vertical="center"/>
    </xf>
    <xf numFmtId="4" fontId="0" fillId="0" borderId="0" xfId="0" applyNumberFormat="1"/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Fill="1" applyAlignment="1"/>
    <xf numFmtId="0" fontId="5" fillId="0" borderId="0" xfId="0" applyFont="1" applyAlignment="1">
      <alignment horizontal="left" vertical="top" wrapText="1"/>
    </xf>
    <xf numFmtId="0" fontId="8" fillId="0" borderId="0" xfId="0" applyFont="1"/>
  </cellXfs>
  <cellStyles count="76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Обычный 2 2" xfId="7"/>
    <cellStyle name="Запятая" xfId="8" builtinId="3"/>
    <cellStyle name="ИтогоБазЦ" xfId="9"/>
    <cellStyle name="40% — Акцент6" xfId="10" builtinId="51"/>
    <cellStyle name="Процент" xfId="11" builtinId="5"/>
    <cellStyle name="20% — Акцент2" xfId="12" builtinId="34"/>
    <cellStyle name="Итого" xfId="13" builtinId="25"/>
    <cellStyle name="Вывод" xfId="14" builtinId="21"/>
    <cellStyle name="Гиперссылка" xfId="15" builtinId="8"/>
    <cellStyle name="Примечание" xfId="16" builtinId="10"/>
    <cellStyle name="40% — Акцент4" xfId="17" builtinId="43"/>
    <cellStyle name="Открывавшаяся гиперссылка" xfId="18" builtinId="9"/>
    <cellStyle name="Предупреждающий текст" xfId="19" builtinId="11"/>
    <cellStyle name="Заголовок" xfId="20" builtinId="15"/>
    <cellStyle name="Пояснительный текст" xfId="21" builtinId="53"/>
    <cellStyle name="Заголовок 1" xfId="22" builtinId="16"/>
    <cellStyle name="ВедРесурсовАкт" xfId="23"/>
    <cellStyle name="ВедРесурсов" xfId="24"/>
    <cellStyle name="Заголовок 2" xfId="25" builtinId="17"/>
    <cellStyle name="Заголовок 3" xfId="26" builtinId="18"/>
    <cellStyle name="ИтогоБИМ" xfId="27"/>
    <cellStyle name="Заголовок 4" xfId="28" builtinId="19"/>
    <cellStyle name="Ввод" xfId="29" builtinId="20"/>
    <cellStyle name="Проверить ячейку" xfId="30" builtinId="23"/>
    <cellStyle name="Вычисление" xfId="31" builtinId="22"/>
    <cellStyle name="Связанная ячейка" xfId="32" builtinId="24"/>
    <cellStyle name="Плохой" xfId="33" builtinId="27"/>
    <cellStyle name="Акцент5" xfId="34" builtinId="45"/>
    <cellStyle name="Нейтральный" xfId="35" builtinId="28"/>
    <cellStyle name="Акцент1" xfId="36" builtinId="29"/>
    <cellStyle name="ЛокСмМТСН" xfId="37"/>
    <cellStyle name="ИтогоТекЦ" xfId="38"/>
    <cellStyle name="20% — Акцент1" xfId="39" builtinId="30"/>
    <cellStyle name="40% — Акцент1" xfId="40" builtinId="31"/>
    <cellStyle name="20% — Акцент5" xfId="41" builtinId="46"/>
    <cellStyle name="60% — Акцент1" xfId="42" builtinId="32"/>
    <cellStyle name="Акцент2" xfId="43" builtinId="33"/>
    <cellStyle name="40% — Акцент2" xfId="44" builtinId="35"/>
    <cellStyle name="20% — Акцент6" xfId="45" builtinId="50"/>
    <cellStyle name="60% — Акцент2" xfId="46" builtinId="36"/>
    <cellStyle name="Акцент3" xfId="47" builtinId="37"/>
    <cellStyle name="Обычный 2" xfId="48"/>
    <cellStyle name="40% — Акцент3" xfId="49" builtinId="39"/>
    <cellStyle name="60% — Акцент3" xfId="50" builtinId="40"/>
    <cellStyle name="Акцент4" xfId="51" builtinId="41"/>
    <cellStyle name="20% — Акцент4" xfId="52" builtinId="42"/>
    <cellStyle name="ИтогоАктБазЦ" xfId="53"/>
    <cellStyle name="60% — Акцент4" xfId="54" builtinId="44"/>
    <cellStyle name="60% — Акцент5" xfId="55" builtinId="48"/>
    <cellStyle name="ИтогоРесМет" xfId="56"/>
    <cellStyle name="Акцент6" xfId="57" builtinId="49"/>
    <cellStyle name="60% — Акцент6" xfId="58" builtinId="52"/>
    <cellStyle name="Акт" xfId="59"/>
    <cellStyle name="АктМТСН" xfId="60"/>
    <cellStyle name="Итоги" xfId="61"/>
    <cellStyle name="ИтогоАктТекЦ" xfId="62"/>
    <cellStyle name="ЛокСмета" xfId="63"/>
    <cellStyle name="Обычный 2 3" xfId="64"/>
    <cellStyle name="Обычный 25 2" xfId="65"/>
    <cellStyle name="Обычный 3" xfId="66"/>
    <cellStyle name="Обычный 4" xfId="67"/>
    <cellStyle name="Обычный 5" xfId="68"/>
    <cellStyle name="РесСмета" xfId="69"/>
    <cellStyle name="Параметр" xfId="70"/>
    <cellStyle name="ПеременныеСметы" xfId="71"/>
    <cellStyle name="СводкаСтоимРаб" xfId="72"/>
    <cellStyle name="Титул" xfId="73"/>
    <cellStyle name="Хвост" xfId="74"/>
    <cellStyle name="Экспертиза" xfId="7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showGridLines="0" tabSelected="1" view="pageBreakPreview" zoomScale="80" zoomScaleNormal="83" zoomScaleSheetLayoutView="80" topLeftCell="A19" workbookViewId="0">
      <selection activeCell="A14" sqref="A14"/>
    </sheetView>
  </sheetViews>
  <sheetFormatPr defaultColWidth="9" defaultRowHeight="14.4" outlineLevelCol="6"/>
  <cols>
    <col min="1" max="1" width="37.287037037037" customWidth="1"/>
    <col min="2" max="2" width="18.712962962963" customWidth="1"/>
    <col min="3" max="3" width="15" customWidth="1"/>
    <col min="4" max="4" width="23.712962962963" customWidth="1"/>
    <col min="5" max="5" width="16" customWidth="1"/>
    <col min="6" max="6" width="23.287037037037" customWidth="1"/>
    <col min="7" max="7" width="12.4259259259259" customWidth="1"/>
  </cols>
  <sheetData>
    <row r="1" spans="4:6">
      <c r="D1" s="2" t="s">
        <v>0</v>
      </c>
      <c r="E1" s="3"/>
      <c r="F1" s="3"/>
    </row>
    <row r="2" spans="4:6">
      <c r="D2" s="3"/>
      <c r="E2" s="3"/>
      <c r="F2" s="3"/>
    </row>
    <row r="3" spans="4:6">
      <c r="D3" s="3"/>
      <c r="E3" s="3"/>
      <c r="F3" s="3"/>
    </row>
    <row r="4" spans="4:6">
      <c r="D4" s="3"/>
      <c r="E4" s="3"/>
      <c r="F4" s="3"/>
    </row>
    <row r="5" spans="4:6">
      <c r="D5" s="3"/>
      <c r="E5" s="3"/>
      <c r="F5" s="3"/>
    </row>
    <row r="6" ht="108.75" customHeight="1" spans="4:6">
      <c r="D6" s="3"/>
      <c r="E6" s="3"/>
      <c r="F6" s="3"/>
    </row>
    <row r="9" ht="39" customHeight="1" spans="1:6">
      <c r="A9" s="4" t="s">
        <v>1</v>
      </c>
      <c r="B9" s="4"/>
      <c r="C9" s="4"/>
      <c r="D9" s="4"/>
      <c r="E9" s="4"/>
      <c r="F9" s="4"/>
    </row>
    <row r="10" ht="22.5" customHeight="1" spans="1:6">
      <c r="A10" s="5" t="s">
        <v>2</v>
      </c>
      <c r="B10" s="5"/>
      <c r="C10" s="5"/>
      <c r="D10" s="5"/>
      <c r="E10" s="5"/>
      <c r="F10" s="5"/>
    </row>
    <row r="11" ht="26.25" customHeight="1" spans="1:6">
      <c r="A11" s="5" t="s">
        <v>3</v>
      </c>
      <c r="B11" s="5"/>
      <c r="C11" s="5"/>
      <c r="D11" s="5"/>
      <c r="E11" s="5"/>
      <c r="F11" s="5"/>
    </row>
    <row r="12" ht="12" customHeight="1" spans="1:6">
      <c r="A12" s="5"/>
      <c r="B12" s="5"/>
      <c r="C12" s="5"/>
      <c r="D12" s="5"/>
      <c r="E12" s="5"/>
      <c r="F12" s="5"/>
    </row>
    <row r="13" ht="24.75" customHeight="1" spans="1:6">
      <c r="A13" s="6" t="s">
        <v>4</v>
      </c>
      <c r="B13" s="6"/>
      <c r="C13" s="6"/>
      <c r="D13" s="6"/>
      <c r="E13" s="6"/>
      <c r="F13" s="6"/>
    </row>
    <row r="14" spans="1:6">
      <c r="A14" s="7"/>
      <c r="B14" s="7"/>
      <c r="C14" s="7"/>
      <c r="D14" s="7"/>
      <c r="E14" s="7"/>
      <c r="F14" s="7"/>
    </row>
    <row r="15" ht="120" customHeight="1" spans="1:6">
      <c r="A15" s="8" t="s">
        <v>5</v>
      </c>
      <c r="B15" s="8" t="s">
        <v>6</v>
      </c>
      <c r="C15" s="8" t="s">
        <v>7</v>
      </c>
      <c r="D15" s="9" t="s">
        <v>8</v>
      </c>
      <c r="E15" s="8" t="s">
        <v>9</v>
      </c>
      <c r="F15" s="8" t="s">
        <v>10</v>
      </c>
    </row>
    <row r="16" ht="19.9" customHeight="1" spans="1:6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ht="42.75" customHeight="1" spans="1:6">
      <c r="A17" s="11" t="s">
        <v>11</v>
      </c>
      <c r="B17" s="12">
        <v>1102696</v>
      </c>
      <c r="C17" s="10">
        <v>1.0815</v>
      </c>
      <c r="D17" s="12">
        <f>B17*C17</f>
        <v>1192565.724</v>
      </c>
      <c r="E17" s="13">
        <v>1.0105</v>
      </c>
      <c r="F17" s="12">
        <f>D17*E17</f>
        <v>1205087.664102</v>
      </c>
    </row>
    <row r="18" ht="19.9" customHeight="1" spans="1:6">
      <c r="A18" s="14" t="s">
        <v>12</v>
      </c>
      <c r="B18" s="12"/>
      <c r="C18" s="10"/>
      <c r="D18" s="12"/>
      <c r="E18" s="10"/>
      <c r="F18" s="12"/>
    </row>
    <row r="19" ht="19.9" customHeight="1" spans="1:6">
      <c r="A19" s="14" t="s">
        <v>13</v>
      </c>
      <c r="B19" s="12"/>
      <c r="C19" s="10"/>
      <c r="D19" s="12"/>
      <c r="E19" s="10"/>
      <c r="F19" s="12"/>
    </row>
    <row r="20" ht="96" customHeight="1" spans="1:6">
      <c r="A20" s="11" t="s">
        <v>14</v>
      </c>
      <c r="B20" s="12"/>
      <c r="C20" s="10"/>
      <c r="D20" s="12"/>
      <c r="E20" s="10"/>
      <c r="F20" s="12"/>
    </row>
    <row r="21" ht="42" customHeight="1" spans="1:6">
      <c r="A21" s="11" t="s">
        <v>15</v>
      </c>
      <c r="B21" s="12"/>
      <c r="C21" s="10"/>
      <c r="D21" s="12"/>
      <c r="E21" s="10"/>
      <c r="F21" s="12"/>
    </row>
    <row r="22" ht="20.25" customHeight="1" spans="1:6">
      <c r="A22" s="11" t="s">
        <v>16</v>
      </c>
      <c r="B22" s="15"/>
      <c r="C22" s="16"/>
      <c r="D22" s="15"/>
      <c r="E22" s="16"/>
      <c r="F22" s="15"/>
    </row>
    <row r="23" ht="60" customHeight="1" spans="1:6">
      <c r="A23" s="11" t="s">
        <v>17</v>
      </c>
      <c r="B23" s="15"/>
      <c r="C23" s="16"/>
      <c r="D23" s="15"/>
      <c r="E23" s="16"/>
      <c r="F23" s="15"/>
    </row>
    <row r="24" ht="36" customHeight="1" spans="1:6">
      <c r="A24" s="11" t="s">
        <v>18</v>
      </c>
      <c r="B24" s="15">
        <f>B17</f>
        <v>1102696</v>
      </c>
      <c r="C24" s="10">
        <f>C17</f>
        <v>1.0815</v>
      </c>
      <c r="D24" s="15">
        <f t="shared" ref="D24:D26" si="0">B24*C24</f>
        <v>1192565.724</v>
      </c>
      <c r="E24" s="13">
        <f>E17</f>
        <v>1.0105</v>
      </c>
      <c r="F24" s="15">
        <f>D24*E24</f>
        <v>1205087.664102</v>
      </c>
    </row>
    <row r="25" ht="40.5" customHeight="1" spans="1:6">
      <c r="A25" s="11" t="s">
        <v>19</v>
      </c>
      <c r="B25" s="15">
        <v>220539.2</v>
      </c>
      <c r="C25" s="10">
        <v>1.0815</v>
      </c>
      <c r="D25" s="15">
        <f t="shared" si="0"/>
        <v>238513.1448</v>
      </c>
      <c r="E25" s="13">
        <f>E24</f>
        <v>1.0105</v>
      </c>
      <c r="F25" s="15">
        <f>D25*E25</f>
        <v>241017.5328204</v>
      </c>
    </row>
    <row r="26" ht="40.5" customHeight="1" spans="1:7">
      <c r="A26" s="17" t="s">
        <v>20</v>
      </c>
      <c r="B26" s="18">
        <f>B24+B25</f>
        <v>1323235.2</v>
      </c>
      <c r="C26" s="10">
        <v>1.0815</v>
      </c>
      <c r="D26" s="18">
        <f t="shared" si="0"/>
        <v>1431078.8688</v>
      </c>
      <c r="E26" s="13">
        <f>E25</f>
        <v>1.0105</v>
      </c>
      <c r="F26" s="15">
        <f>F24+F25</f>
        <v>1446105.1969224</v>
      </c>
      <c r="G26" s="19"/>
    </row>
    <row r="27" ht="84" customHeight="1" spans="1:7">
      <c r="A27" s="20" t="s">
        <v>21</v>
      </c>
      <c r="B27" s="20"/>
      <c r="C27" s="20"/>
      <c r="D27" s="20"/>
      <c r="E27" s="20"/>
      <c r="F27" s="20"/>
      <c r="G27" s="19"/>
    </row>
    <row r="28" ht="40.5" customHeight="1" spans="1:6">
      <c r="A28" s="21" t="s">
        <v>22</v>
      </c>
      <c r="B28" s="22"/>
      <c r="C28" s="22"/>
      <c r="D28" s="22"/>
      <c r="E28" s="22"/>
      <c r="F28" s="22"/>
    </row>
    <row r="29" s="1" customFormat="1" ht="18" spans="1:6">
      <c r="A29" s="23" t="s">
        <v>23</v>
      </c>
      <c r="B29" s="23"/>
      <c r="C29" s="24"/>
      <c r="D29" s="25"/>
      <c r="E29" s="25"/>
      <c r="F29" s="25"/>
    </row>
    <row r="30" s="1" customFormat="1" ht="15" customHeight="1" spans="1:6">
      <c r="A30" s="23" t="s">
        <v>24</v>
      </c>
      <c r="B30" s="23"/>
      <c r="C30" s="23"/>
      <c r="D30" s="25"/>
      <c r="E30" s="25"/>
      <c r="F30" s="25"/>
    </row>
    <row r="31" s="1" customFormat="1" ht="18" spans="1:6">
      <c r="A31" s="26" t="s">
        <v>25</v>
      </c>
      <c r="B31" s="26"/>
      <c r="C31" s="26"/>
      <c r="D31" s="25"/>
      <c r="E31" s="25"/>
      <c r="F31" s="25"/>
    </row>
    <row r="32" s="1" customFormat="1" ht="18" spans="1:6">
      <c r="A32" s="26"/>
      <c r="B32" s="26"/>
      <c r="C32" s="26"/>
      <c r="D32" s="25"/>
      <c r="E32" s="25"/>
      <c r="F32" s="25"/>
    </row>
    <row r="33" s="1" customFormat="1" ht="20.25" customHeight="1" spans="1:6">
      <c r="A33" s="27" t="s">
        <v>26</v>
      </c>
      <c r="B33" s="27"/>
      <c r="C33" s="27"/>
      <c r="D33" s="27"/>
      <c r="E33" s="27"/>
      <c r="F33" s="27"/>
    </row>
    <row r="34" s="1" customFormat="1" ht="18" spans="1:6">
      <c r="A34" s="28"/>
      <c r="B34" s="25"/>
      <c r="C34" s="25"/>
      <c r="D34" s="25"/>
      <c r="E34" s="25"/>
      <c r="F34" s="25"/>
    </row>
    <row r="35" spans="1:6">
      <c r="A35" s="7"/>
      <c r="B35" s="7"/>
      <c r="C35" s="7"/>
      <c r="D35" s="7"/>
      <c r="E35" s="7"/>
      <c r="F35" s="7"/>
    </row>
    <row r="36" ht="15" customHeight="1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0">
    <mergeCell ref="A9:F9"/>
    <mergeCell ref="A10:F10"/>
    <mergeCell ref="A11:F11"/>
    <mergeCell ref="A13:F13"/>
    <mergeCell ref="A27:F27"/>
    <mergeCell ref="A28:F28"/>
    <mergeCell ref="A29:B29"/>
    <mergeCell ref="A30:C30"/>
    <mergeCell ref="A33:F33"/>
    <mergeCell ref="D1:F6"/>
  </mergeCells>
  <pageMargins left="0.708333333333333" right="0.314583333333333" top="0" bottom="0" header="0.314583333333333" footer="0.314583333333333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odayn</cp:lastModifiedBy>
  <dcterms:created xsi:type="dcterms:W3CDTF">2006-09-16T00:00:00Z</dcterms:created>
  <dcterms:modified xsi:type="dcterms:W3CDTF">2022-05-19T20:44:45Z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